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18"/>
  <workbookPr date1904="1"/>
  <xr:revisionPtr revIDLastSave="0" documentId="8_{A782911D-20B6-420C-A394-302C0B2D9F4A}" xr6:coauthVersionLast="47" xr6:coauthVersionMax="47" xr10:uidLastSave="{00000000-0000-0000-0000-000000000000}"/>
  <bookViews>
    <workbookView xWindow="0" yWindow="40" windowWidth="15960" windowHeight="18080" xr2:uid="{00000000-000D-0000-FFFF-FFFF00000000}"/>
  </bookViews>
  <sheets>
    <sheet name="Sheet 1" sheetId="1" r:id="rId1"/>
  </sheets>
  <calcPr calcId="191028" refMode="R1C1" iterateCount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F28" i="1"/>
  <c r="E28" i="1"/>
  <c r="D28" i="1"/>
  <c r="C28" i="1"/>
  <c r="G25" i="1"/>
  <c r="F25" i="1"/>
  <c r="E25" i="1"/>
  <c r="D25" i="1"/>
  <c r="C25" i="1"/>
  <c r="B25" i="1"/>
  <c r="H18" i="1"/>
  <c r="G18" i="1"/>
  <c r="F18" i="1"/>
  <c r="E18" i="1"/>
  <c r="D18" i="1"/>
  <c r="C18" i="1"/>
  <c r="B11" i="1"/>
  <c r="G27" i="1" l="1"/>
  <c r="G29" i="1" s="1"/>
  <c r="F27" i="1"/>
  <c r="F29" i="1" s="1"/>
  <c r="E27" i="1"/>
  <c r="E29" i="1" s="1"/>
  <c r="D27" i="1"/>
  <c r="D29" i="1" s="1"/>
  <c r="C27" i="1"/>
  <c r="C29" i="1" s="1"/>
  <c r="B27" i="1"/>
  <c r="B29" i="1" s="1"/>
  <c r="H17" i="1"/>
  <c r="H19" i="1" s="1"/>
  <c r="G17" i="1"/>
  <c r="G19" i="1" s="1"/>
  <c r="F17" i="1"/>
  <c r="F19" i="1" s="1"/>
  <c r="E17" i="1"/>
  <c r="E19" i="1" s="1"/>
  <c r="D17" i="1"/>
  <c r="D19" i="1" s="1"/>
  <c r="C17" i="1"/>
  <c r="C19" i="1" s="1"/>
  <c r="B17" i="1"/>
  <c r="B19" i="1" s="1"/>
</calcChain>
</file>

<file path=xl/sharedStrings.xml><?xml version="1.0" encoding="utf-8"?>
<sst xmlns="http://schemas.openxmlformats.org/spreadsheetml/2006/main" count="31" uniqueCount="27">
  <si>
    <t>Table 1</t>
  </si>
  <si>
    <t>Estimating Owner’s Earnings</t>
  </si>
  <si>
    <t>Use this spreadsheet to help you project what you might be able to earn owning the bookstore.</t>
  </si>
  <si>
    <t>Change the estimates in the yellow boxes. All other calculations will be done automatically.</t>
  </si>
  <si>
    <t>We recommend a range of 5-10% of sales for owner’s compensation for planning purposes. If your bookstore performs better than expected, you may increase your compensation based on the Payroll budget and net profits achieved.</t>
  </si>
  <si>
    <t>Input your own estimates</t>
  </si>
  <si>
    <t>YOUR BOOKSTORE</t>
  </si>
  <si>
    <t>Space</t>
  </si>
  <si>
    <t xml:space="preserve">  Total square footage</t>
  </si>
  <si>
    <t xml:space="preserve">  Back room (non-selling)</t>
  </si>
  <si>
    <t xml:space="preserve">  Selling square footage</t>
  </si>
  <si>
    <t>APPROACH #1</t>
  </si>
  <si>
    <t>Low</t>
  </si>
  <si>
    <t>Middle</t>
  </si>
  <si>
    <t>High</t>
  </si>
  <si>
    <t>SALES PER SELLING SQ FT</t>
  </si>
  <si>
    <t>Sales/ssf Estimates</t>
  </si>
  <si>
    <t xml:space="preserve"> (range show is consistent with bookstore averages)</t>
  </si>
  <si>
    <t>Projected Sales</t>
  </si>
  <si>
    <t>Owner’s Compensation from Payroll Budget (% of Sales)</t>
  </si>
  <si>
    <t>Owner's Compensation</t>
  </si>
  <si>
    <t>APPROACH #2</t>
  </si>
  <si>
    <t>INVENTORY TURNS</t>
  </si>
  <si>
    <t>Inventory/ssf @ cost</t>
  </si>
  <si>
    <t>Inventory/ssf @ retail</t>
  </si>
  <si>
    <t>Inventory Turn Estimates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</si>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</sst>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0"/>
    <numFmt numFmtId="165" formatCode="&quot;$&quot;#,##0"/>
    <numFmt numFmtId="166" formatCode="&quot;$&quot;0.00"/>
    <numFmt numFmtId="167" formatCode="0.0"/>
  </numFmts>
  <fonts count="8">
    <font>
      <sz val="10"/>
      <color indexed="8"/>
      <name val="Helvetica"/>
    </font>
    <font>
      <sz val="12"/>
      <color indexed="8"/>
      <name val="Helvetica"/>
    </font>
    <font>
      <b/>
      <sz val="14"/>
      <color indexed="8"/>
      <name val="Helvetica"/>
    </font>
    <font>
      <b/>
      <sz val="10"/>
      <color indexed="8"/>
      <name val="Helvetica"/>
    </font>
    <font>
      <b/>
      <u/>
      <sz val="12"/>
      <color indexed="8"/>
      <name val="Helvetica"/>
    </font>
    <font>
      <u/>
      <sz val="10"/>
      <color indexed="8"/>
      <name val="Helvetica"/>
    </font>
    <font>
      <b/>
      <sz val="12"/>
      <color indexed="8"/>
      <name val="Helvetica"/>
    </font>
    <font>
      <u/>
      <sz val="12"/>
      <color indexed="8"/>
      <name val="Helvetica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46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2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49" fontId="0" fillId="0" borderId="4" xfId="0" applyNumberFormat="1" applyFont="1" applyBorder="1" applyAlignment="1">
      <alignment vertical="top" wrapText="1"/>
    </xf>
    <xf numFmtId="49" fontId="0" fillId="3" borderId="5" xfId="0" applyNumberFormat="1" applyFont="1" applyFill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49" fontId="4" fillId="0" borderId="6" xfId="0" applyNumberFormat="1" applyFont="1" applyBorder="1" applyAlignment="1">
      <alignment horizontal="center" vertical="top" wrapText="1"/>
    </xf>
    <xf numFmtId="49" fontId="4" fillId="0" borderId="7" xfId="0" applyNumberFormat="1" applyFont="1" applyBorder="1" applyAlignment="1">
      <alignment horizontal="center" vertical="top" wrapText="1"/>
    </xf>
    <xf numFmtId="0" fontId="1" fillId="0" borderId="7" xfId="0" applyNumberFormat="1" applyFont="1" applyBorder="1" applyAlignment="1">
      <alignment vertical="top" wrapText="1"/>
    </xf>
    <xf numFmtId="49" fontId="5" fillId="0" borderId="6" xfId="0" applyNumberFormat="1" applyFont="1" applyBorder="1" applyAlignment="1">
      <alignment horizontal="center" vertical="top" wrapText="1"/>
    </xf>
    <xf numFmtId="49" fontId="5" fillId="0" borderId="7" xfId="0" applyNumberFormat="1" applyFont="1" applyBorder="1" applyAlignment="1">
      <alignment horizontal="center" vertical="top" wrapText="1"/>
    </xf>
    <xf numFmtId="49" fontId="6" fillId="3" borderId="5" xfId="0" applyNumberFormat="1" applyFont="1" applyFill="1" applyBorder="1" applyAlignment="1">
      <alignment vertical="top" wrapText="1"/>
    </xf>
    <xf numFmtId="0" fontId="0" fillId="4" borderId="7" xfId="0" applyNumberFormat="1" applyFont="1" applyFill="1" applyBorder="1" applyAlignment="1">
      <alignment vertical="top" wrapText="1"/>
    </xf>
    <xf numFmtId="49" fontId="0" fillId="0" borderId="7" xfId="0" applyNumberFormat="1" applyFont="1" applyBorder="1" applyAlignment="1">
      <alignment vertical="top" wrapText="1"/>
    </xf>
    <xf numFmtId="3" fontId="1" fillId="4" borderId="6" xfId="0" applyNumberFormat="1" applyFont="1" applyFill="1" applyBorder="1" applyAlignment="1">
      <alignment vertical="top" wrapText="1"/>
    </xf>
    <xf numFmtId="3" fontId="1" fillId="0" borderId="6" xfId="0" applyNumberFormat="1" applyFont="1" applyBorder="1" applyAlignment="1">
      <alignment vertical="top" wrapText="1"/>
    </xf>
    <xf numFmtId="164" fontId="1" fillId="0" borderId="6" xfId="0" applyNumberFormat="1" applyFont="1" applyBorder="1" applyAlignment="1">
      <alignment vertical="top" wrapText="1"/>
    </xf>
    <xf numFmtId="164" fontId="1" fillId="0" borderId="7" xfId="0" applyNumberFormat="1" applyFont="1" applyBorder="1" applyAlignment="1">
      <alignment vertical="top" wrapText="1"/>
    </xf>
    <xf numFmtId="49" fontId="6" fillId="5" borderId="5" xfId="0" applyNumberFormat="1" applyFont="1" applyFill="1" applyBorder="1" applyAlignment="1">
      <alignment vertical="top" wrapText="1"/>
    </xf>
    <xf numFmtId="49" fontId="7" fillId="0" borderId="6" xfId="0" applyNumberFormat="1" applyFont="1" applyBorder="1" applyAlignment="1">
      <alignment horizontal="center" vertical="top" wrapText="1"/>
    </xf>
    <xf numFmtId="164" fontId="7" fillId="0" borderId="7" xfId="0" applyNumberFormat="1" applyFont="1" applyBorder="1" applyAlignment="1">
      <alignment horizontal="center" vertical="top" wrapText="1"/>
    </xf>
    <xf numFmtId="49" fontId="7" fillId="0" borderId="7" xfId="0" applyNumberFormat="1" applyFont="1" applyBorder="1" applyAlignment="1">
      <alignment horizontal="center" vertical="top" wrapText="1"/>
    </xf>
    <xf numFmtId="164" fontId="1" fillId="4" borderId="6" xfId="0" applyNumberFormat="1" applyFont="1" applyFill="1" applyBorder="1" applyAlignment="1">
      <alignment vertical="top" wrapText="1"/>
    </xf>
    <xf numFmtId="164" fontId="1" fillId="4" borderId="7" xfId="0" applyNumberFormat="1" applyFont="1" applyFill="1" applyBorder="1" applyAlignment="1">
      <alignment vertical="top" wrapText="1"/>
    </xf>
    <xf numFmtId="49" fontId="0" fillId="3" borderId="5" xfId="0" applyNumberFormat="1" applyFont="1" applyFill="1" applyBorder="1" applyAlignment="1">
      <alignment horizontal="center" vertical="top" wrapText="1"/>
    </xf>
    <xf numFmtId="0" fontId="1" fillId="0" borderId="6" xfId="0" applyNumberFormat="1" applyFont="1" applyBorder="1" applyAlignment="1">
      <alignment vertical="top" wrapText="1"/>
    </xf>
    <xf numFmtId="49" fontId="6" fillId="3" borderId="5" xfId="0" applyNumberFormat="1" applyFont="1" applyFill="1" applyBorder="1" applyAlignment="1">
      <alignment horizontal="right" vertical="top" wrapText="1"/>
    </xf>
    <xf numFmtId="165" fontId="1" fillId="0" borderId="6" xfId="0" applyNumberFormat="1" applyFont="1" applyBorder="1" applyAlignment="1">
      <alignment vertical="top" wrapText="1"/>
    </xf>
    <xf numFmtId="165" fontId="1" fillId="0" borderId="7" xfId="0" applyNumberFormat="1" applyFont="1" applyBorder="1" applyAlignment="1">
      <alignment vertical="top" wrapText="1"/>
    </xf>
    <xf numFmtId="9" fontId="1" fillId="4" borderId="6" xfId="0" applyNumberFormat="1" applyFont="1" applyFill="1" applyBorder="1" applyAlignment="1">
      <alignment vertical="top" wrapText="1"/>
    </xf>
    <xf numFmtId="9" fontId="1" fillId="0" borderId="7" xfId="0" applyNumberFormat="1" applyFont="1" applyBorder="1" applyAlignment="1">
      <alignment vertical="top" wrapText="1"/>
    </xf>
    <xf numFmtId="0" fontId="6" fillId="3" borderId="5" xfId="0" applyNumberFormat="1" applyFont="1" applyFill="1" applyBorder="1" applyAlignment="1">
      <alignment vertical="top" wrapText="1"/>
    </xf>
    <xf numFmtId="49" fontId="6" fillId="6" borderId="5" xfId="0" applyNumberFormat="1" applyFont="1" applyFill="1" applyBorder="1" applyAlignment="1">
      <alignment vertical="top" wrapText="1"/>
    </xf>
    <xf numFmtId="165" fontId="1" fillId="4" borderId="6" xfId="0" applyNumberFormat="1" applyFont="1" applyFill="1" applyBorder="1" applyAlignment="1">
      <alignment horizontal="center" vertical="top" wrapText="1"/>
    </xf>
    <xf numFmtId="165" fontId="1" fillId="4" borderId="7" xfId="0" applyNumberFormat="1" applyFont="1" applyFill="1" applyBorder="1" applyAlignment="1">
      <alignment horizontal="center" vertical="top" wrapText="1"/>
    </xf>
    <xf numFmtId="166" fontId="1" fillId="0" borderId="6" xfId="0" applyNumberFormat="1" applyFont="1" applyBorder="1" applyAlignment="1">
      <alignment horizontal="center" vertical="top" wrapText="1"/>
    </xf>
    <xf numFmtId="166" fontId="1" fillId="0" borderId="7" xfId="0" applyNumberFormat="1" applyFont="1" applyBorder="1" applyAlignment="1">
      <alignment horizontal="center" vertical="top" wrapText="1"/>
    </xf>
    <xf numFmtId="167" fontId="1" fillId="4" borderId="6" xfId="0" applyNumberFormat="1" applyFont="1" applyFill="1" applyBorder="1" applyAlignment="1">
      <alignment horizontal="center" vertical="top" wrapText="1"/>
    </xf>
    <xf numFmtId="167" fontId="1" fillId="4" borderId="7" xfId="0" applyNumberFormat="1" applyFont="1" applyFill="1" applyBorder="1" applyAlignment="1">
      <alignment horizontal="center" vertical="top" wrapText="1"/>
    </xf>
    <xf numFmtId="49" fontId="1" fillId="0" borderId="7" xfId="0" applyNumberFormat="1" applyFont="1" applyBorder="1" applyAlignment="1">
      <alignment vertical="top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FFE061"/>
      <rgbColor rgb="FF9CE159"/>
      <rgbColor rgb="FF63B2DE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39"/>
  <sheetViews>
    <sheetView showGridLines="0" tabSelected="1" workbookViewId="0">
      <pane xSplit="1" ySplit="2" topLeftCell="B3" activePane="bottomRight" state="frozen"/>
      <selection pane="bottomRight"/>
      <selection pane="bottomLeft"/>
      <selection pane="topRight"/>
    </sheetView>
  </sheetViews>
  <sheetFormatPr defaultColWidth="16.28515625" defaultRowHeight="18" customHeight="1"/>
  <cols>
    <col min="1" max="1" width="34" style="1" customWidth="1"/>
    <col min="2" max="8" width="10.7109375" style="1" customWidth="1"/>
    <col min="9" max="256" width="16.28515625" style="1" customWidth="1"/>
  </cols>
  <sheetData>
    <row r="1" spans="1:8" ht="27.95" customHeight="1">
      <c r="A1" s="45" t="s">
        <v>0</v>
      </c>
      <c r="B1" s="45"/>
      <c r="C1" s="45"/>
      <c r="D1" s="45"/>
      <c r="E1" s="45"/>
      <c r="F1" s="45"/>
      <c r="G1" s="45"/>
      <c r="H1" s="45"/>
    </row>
    <row r="2" spans="1:8" ht="25.5" customHeight="1">
      <c r="A2" s="2" t="s">
        <v>1</v>
      </c>
      <c r="B2" s="3"/>
      <c r="C2" s="3"/>
      <c r="D2" s="3"/>
      <c r="E2" s="3"/>
      <c r="F2" s="3"/>
      <c r="G2" s="3"/>
      <c r="H2" s="3"/>
    </row>
    <row r="3" spans="1:8" ht="20.65" customHeight="1">
      <c r="A3" s="4"/>
      <c r="B3" s="5"/>
      <c r="C3" s="6"/>
      <c r="D3" s="6"/>
      <c r="E3" s="6"/>
      <c r="F3" s="7"/>
      <c r="G3" s="6"/>
      <c r="H3" s="6"/>
    </row>
    <row r="4" spans="1:8" ht="44.45" customHeight="1">
      <c r="A4" s="8" t="s">
        <v>2</v>
      </c>
      <c r="B4" s="9"/>
      <c r="C4" s="10"/>
      <c r="D4" s="10"/>
      <c r="E4" s="10"/>
      <c r="F4" s="10"/>
      <c r="G4" s="10"/>
      <c r="H4" s="10"/>
    </row>
    <row r="5" spans="1:8" ht="44.45" customHeight="1">
      <c r="A5" s="8" t="s">
        <v>3</v>
      </c>
      <c r="B5" s="11"/>
      <c r="C5" s="12"/>
      <c r="D5" s="13"/>
      <c r="E5" s="13"/>
      <c r="F5" s="13"/>
      <c r="G5" s="13"/>
      <c r="H5" s="13"/>
    </row>
    <row r="6" spans="1:8" ht="80.45" customHeight="1">
      <c r="A6" s="8" t="s">
        <v>4</v>
      </c>
      <c r="B6" s="14"/>
      <c r="C6" s="15"/>
      <c r="D6" s="10"/>
      <c r="E6" s="10"/>
      <c r="F6" s="10"/>
      <c r="G6" s="10"/>
      <c r="H6" s="10"/>
    </row>
    <row r="7" spans="1:8" ht="44.45" customHeight="1">
      <c r="A7" s="16"/>
      <c r="B7" s="11"/>
      <c r="C7" s="12"/>
      <c r="D7" s="13"/>
      <c r="E7" s="17"/>
      <c r="F7" s="18" t="s">
        <v>5</v>
      </c>
      <c r="G7" s="13"/>
      <c r="H7" s="13"/>
    </row>
    <row r="8" spans="1:8" ht="22.35" customHeight="1">
      <c r="A8" s="16" t="s">
        <v>6</v>
      </c>
      <c r="B8" s="11" t="s">
        <v>7</v>
      </c>
      <c r="C8" s="12"/>
      <c r="D8" s="13"/>
      <c r="E8" s="13"/>
      <c r="F8" s="13"/>
      <c r="G8" s="13"/>
      <c r="H8" s="13"/>
    </row>
    <row r="9" spans="1:8" ht="22.35" customHeight="1">
      <c r="A9" s="16" t="s">
        <v>8</v>
      </c>
      <c r="B9" s="19">
        <v>1400</v>
      </c>
      <c r="C9" s="13"/>
      <c r="D9" s="13"/>
      <c r="E9" s="13"/>
      <c r="F9" s="13"/>
      <c r="G9" s="13"/>
      <c r="H9" s="13"/>
    </row>
    <row r="10" spans="1:8" ht="22.35" customHeight="1">
      <c r="A10" s="16" t="s">
        <v>9</v>
      </c>
      <c r="B10" s="19">
        <v>200</v>
      </c>
      <c r="C10" s="13"/>
      <c r="D10" s="13"/>
      <c r="E10" s="13"/>
      <c r="F10" s="13"/>
      <c r="G10" s="13"/>
      <c r="H10" s="13"/>
    </row>
    <row r="11" spans="1:8" ht="22.35" customHeight="1">
      <c r="A11" s="16" t="s">
        <v>10</v>
      </c>
      <c r="B11" s="20">
        <f>(B9-B10)</f>
        <v>1200</v>
      </c>
      <c r="C11" s="13"/>
      <c r="D11" s="13"/>
      <c r="E11" s="13"/>
      <c r="F11" s="13"/>
      <c r="G11" s="13"/>
      <c r="H11" s="13"/>
    </row>
    <row r="12" spans="1:8" ht="22.35" customHeight="1">
      <c r="A12" s="16"/>
      <c r="B12" s="21"/>
      <c r="C12" s="22"/>
      <c r="D12" s="22"/>
      <c r="E12" s="22"/>
      <c r="F12" s="22"/>
      <c r="G12" s="22"/>
      <c r="H12" s="22"/>
    </row>
    <row r="13" spans="1:8" ht="22.35" customHeight="1">
      <c r="A13" s="23" t="s">
        <v>11</v>
      </c>
      <c r="B13" s="24" t="s">
        <v>12</v>
      </c>
      <c r="C13" s="25"/>
      <c r="D13" s="26" t="s">
        <v>13</v>
      </c>
      <c r="E13" s="25"/>
      <c r="F13" s="25"/>
      <c r="G13" s="26" t="s">
        <v>14</v>
      </c>
      <c r="H13" s="22"/>
    </row>
    <row r="14" spans="1:8" ht="22.35" customHeight="1">
      <c r="A14" s="23" t="s">
        <v>15</v>
      </c>
      <c r="B14" s="27"/>
      <c r="C14" s="28"/>
      <c r="D14" s="28"/>
      <c r="E14" s="28"/>
      <c r="F14" s="28"/>
      <c r="G14" s="28"/>
      <c r="H14" s="28"/>
    </row>
    <row r="15" spans="1:8" ht="22.35" customHeight="1">
      <c r="A15" s="16" t="s">
        <v>16</v>
      </c>
      <c r="B15" s="27">
        <v>150</v>
      </c>
      <c r="C15" s="28">
        <v>200</v>
      </c>
      <c r="D15" s="28">
        <v>250</v>
      </c>
      <c r="E15" s="28">
        <v>300</v>
      </c>
      <c r="F15" s="28">
        <v>350</v>
      </c>
      <c r="G15" s="28">
        <v>400</v>
      </c>
      <c r="H15" s="28">
        <v>450</v>
      </c>
    </row>
    <row r="16" spans="1:8" ht="32.450000000000003" customHeight="1">
      <c r="A16" s="29" t="s">
        <v>17</v>
      </c>
      <c r="B16" s="30"/>
      <c r="C16" s="13"/>
      <c r="D16" s="13"/>
      <c r="E16" s="13"/>
      <c r="F16" s="13"/>
      <c r="G16" s="13"/>
      <c r="H16" s="13"/>
    </row>
    <row r="17" spans="1:8" ht="22.35" customHeight="1">
      <c r="A17" s="31" t="s">
        <v>18</v>
      </c>
      <c r="B17" s="32">
        <f>($B$11*B15)</f>
        <v>180000</v>
      </c>
      <c r="C17" s="33">
        <f>($B$11*C15)</f>
        <v>240000</v>
      </c>
      <c r="D17" s="33">
        <f>($B$11*D15)</f>
        <v>300000</v>
      </c>
      <c r="E17" s="33">
        <f>($B$11*E15)</f>
        <v>360000</v>
      </c>
      <c r="F17" s="33">
        <f>($B$11*F15)</f>
        <v>420000</v>
      </c>
      <c r="G17" s="33">
        <f>($B$11*G15)</f>
        <v>480000</v>
      </c>
      <c r="H17" s="33">
        <f>($B$11*H15)</f>
        <v>540000</v>
      </c>
    </row>
    <row r="18" spans="1:8" ht="36.4" customHeight="1">
      <c r="A18" s="16" t="s">
        <v>19</v>
      </c>
      <c r="B18" s="34">
        <v>0.06</v>
      </c>
      <c r="C18" s="35">
        <f t="shared" ref="C18:H28" si="0">$B$18</f>
        <v>0.06</v>
      </c>
      <c r="D18" s="35">
        <f t="shared" si="0"/>
        <v>0.06</v>
      </c>
      <c r="E18" s="35">
        <f t="shared" si="0"/>
        <v>0.06</v>
      </c>
      <c r="F18" s="35">
        <f t="shared" si="0"/>
        <v>0.06</v>
      </c>
      <c r="G18" s="35">
        <f t="shared" si="0"/>
        <v>0.06</v>
      </c>
      <c r="H18" s="35">
        <f t="shared" si="0"/>
        <v>0.06</v>
      </c>
    </row>
    <row r="19" spans="1:8" ht="22.35" customHeight="1">
      <c r="A19" s="16" t="s">
        <v>20</v>
      </c>
      <c r="B19" s="32">
        <f>(B17*B18)</f>
        <v>10800</v>
      </c>
      <c r="C19" s="33">
        <f>(C17*C18)</f>
        <v>14400</v>
      </c>
      <c r="D19" s="33">
        <f>(D17*D18)</f>
        <v>18000</v>
      </c>
      <c r="E19" s="33">
        <f>(E17*E18)</f>
        <v>21600</v>
      </c>
      <c r="F19" s="33">
        <f>(F17*F18)</f>
        <v>25200</v>
      </c>
      <c r="G19" s="33">
        <f>(G17*G18)</f>
        <v>28800</v>
      </c>
      <c r="H19" s="33">
        <f>(H17*H18)</f>
        <v>32400</v>
      </c>
    </row>
    <row r="20" spans="1:8" ht="22.35" customHeight="1">
      <c r="A20" s="36"/>
      <c r="B20" s="30"/>
      <c r="C20" s="13"/>
      <c r="D20" s="13"/>
      <c r="E20" s="13"/>
      <c r="F20" s="13"/>
      <c r="G20" s="13"/>
      <c r="H20" s="13"/>
    </row>
    <row r="21" spans="1:8" ht="22.35" customHeight="1">
      <c r="A21" s="36"/>
      <c r="B21" s="30"/>
      <c r="C21" s="13"/>
      <c r="D21" s="13"/>
      <c r="E21" s="13"/>
      <c r="F21" s="13"/>
      <c r="G21" s="13"/>
      <c r="H21" s="13"/>
    </row>
    <row r="22" spans="1:8" ht="22.35" customHeight="1">
      <c r="A22" s="37" t="s">
        <v>21</v>
      </c>
      <c r="B22" s="30"/>
      <c r="C22" s="13"/>
      <c r="D22" s="13"/>
      <c r="E22" s="13"/>
      <c r="F22" s="13"/>
      <c r="G22" s="13"/>
      <c r="H22" s="13"/>
    </row>
    <row r="23" spans="1:8" ht="22.35" customHeight="1">
      <c r="A23" s="37" t="s">
        <v>22</v>
      </c>
      <c r="B23" s="30"/>
      <c r="C23" s="13"/>
      <c r="D23" s="13"/>
      <c r="E23" s="13"/>
      <c r="F23" s="13"/>
      <c r="G23" s="13"/>
      <c r="H23" s="13"/>
    </row>
    <row r="24" spans="1:8" ht="22.35" customHeight="1">
      <c r="A24" s="16" t="s">
        <v>23</v>
      </c>
      <c r="B24" s="38">
        <v>70</v>
      </c>
      <c r="C24" s="39">
        <v>75</v>
      </c>
      <c r="D24" s="39">
        <v>80</v>
      </c>
      <c r="E24" s="39">
        <v>85</v>
      </c>
      <c r="F24" s="39">
        <v>90</v>
      </c>
      <c r="G24" s="39">
        <v>95</v>
      </c>
      <c r="H24" s="13"/>
    </row>
    <row r="25" spans="1:8" ht="22.35" customHeight="1">
      <c r="A25" s="16" t="s">
        <v>24</v>
      </c>
      <c r="B25" s="40">
        <f>(B24/(1-0.43))</f>
        <v>122.80701754385963</v>
      </c>
      <c r="C25" s="41">
        <f>(C24/(1-0.43))</f>
        <v>131.57894736842104</v>
      </c>
      <c r="D25" s="41">
        <f>(D24/(1-0.43))</f>
        <v>140.35087719298244</v>
      </c>
      <c r="E25" s="41">
        <f>(E24/(1-0.43))</f>
        <v>149.12280701754383</v>
      </c>
      <c r="F25" s="41">
        <f>(F24/(1-0.43))</f>
        <v>157.89473684210523</v>
      </c>
      <c r="G25" s="41">
        <f>(G24/(1-0.43))</f>
        <v>166.66666666666666</v>
      </c>
      <c r="H25" s="13"/>
    </row>
    <row r="26" spans="1:8" ht="22.35" customHeight="1">
      <c r="A26" s="16" t="s">
        <v>25</v>
      </c>
      <c r="B26" s="42">
        <v>2</v>
      </c>
      <c r="C26" s="43">
        <v>2.5</v>
      </c>
      <c r="D26" s="43">
        <v>3</v>
      </c>
      <c r="E26" s="43">
        <v>3.5</v>
      </c>
      <c r="F26" s="43">
        <v>4</v>
      </c>
      <c r="G26" s="43">
        <v>4.5</v>
      </c>
      <c r="H26" s="13"/>
    </row>
    <row r="27" spans="1:8" ht="22.35" customHeight="1">
      <c r="A27" s="31" t="s">
        <v>18</v>
      </c>
      <c r="B27" s="32">
        <f>($B$11*B25*B26)</f>
        <v>294736.84210526309</v>
      </c>
      <c r="C27" s="33">
        <f>($B$11*C25*C26)</f>
        <v>394736.84210526315</v>
      </c>
      <c r="D27" s="33">
        <f>($B$11*D25*D26)</f>
        <v>505263.1578947368</v>
      </c>
      <c r="E27" s="33">
        <f>($B$11*E25*E26)</f>
        <v>626315.78947368416</v>
      </c>
      <c r="F27" s="33">
        <f>($B$11*F25*F26)</f>
        <v>757894.73684210517</v>
      </c>
      <c r="G27" s="33">
        <f>($B$11*G25*G26)</f>
        <v>900000</v>
      </c>
      <c r="H27" s="13"/>
    </row>
    <row r="28" spans="1:8" ht="36.4" customHeight="1">
      <c r="A28" s="16" t="s">
        <v>19</v>
      </c>
      <c r="B28" s="34">
        <v>0.06</v>
      </c>
      <c r="C28" s="35">
        <f t="shared" si="0"/>
        <v>0.06</v>
      </c>
      <c r="D28" s="35">
        <f t="shared" si="0"/>
        <v>0.06</v>
      </c>
      <c r="E28" s="35">
        <f t="shared" si="0"/>
        <v>0.06</v>
      </c>
      <c r="F28" s="35">
        <f t="shared" si="0"/>
        <v>0.06</v>
      </c>
      <c r="G28" s="35">
        <f t="shared" si="0"/>
        <v>0.06</v>
      </c>
      <c r="H28" s="44" t="s">
        <v>26</v>
      </c>
    </row>
    <row r="29" spans="1:8" ht="22.35" customHeight="1">
      <c r="A29" s="16" t="s">
        <v>20</v>
      </c>
      <c r="B29" s="32">
        <f>(B27*B28)</f>
        <v>17684.210526315786</v>
      </c>
      <c r="C29" s="33">
        <f>(C27*C28)</f>
        <v>23684.210526315786</v>
      </c>
      <c r="D29" s="33">
        <f>(D27*D28)</f>
        <v>30315.789473684206</v>
      </c>
      <c r="E29" s="33">
        <f>(E27*E28)</f>
        <v>37578.947368421046</v>
      </c>
      <c r="F29" s="33">
        <f>(F27*F28)</f>
        <v>45473.684210526306</v>
      </c>
      <c r="G29" s="33">
        <f>(G27*G28)</f>
        <v>54000</v>
      </c>
      <c r="H29" s="44" t="s">
        <v>26</v>
      </c>
    </row>
    <row r="30" spans="1:8" ht="22.35" customHeight="1">
      <c r="A30" s="36"/>
      <c r="B30" s="30"/>
      <c r="C30" s="13"/>
      <c r="D30" s="13"/>
      <c r="E30" s="13"/>
      <c r="F30" s="13"/>
      <c r="G30" s="13"/>
      <c r="H30" s="13"/>
    </row>
    <row r="31" spans="1:8" ht="22.35" customHeight="1">
      <c r="A31" s="36"/>
      <c r="B31" s="30"/>
      <c r="C31" s="13"/>
      <c r="D31" s="13"/>
      <c r="E31" s="13"/>
      <c r="F31" s="13"/>
      <c r="G31" s="13"/>
      <c r="H31" s="13"/>
    </row>
    <row r="32" spans="1:8" ht="22.35" customHeight="1">
      <c r="A32" s="36"/>
      <c r="B32" s="30"/>
      <c r="C32" s="13"/>
      <c r="D32" s="13"/>
      <c r="E32" s="13"/>
      <c r="F32" s="13"/>
      <c r="G32" s="13"/>
      <c r="H32" s="13"/>
    </row>
    <row r="33" spans="1:8" ht="22.35" customHeight="1">
      <c r="A33" s="36"/>
      <c r="B33" s="30"/>
      <c r="C33" s="13"/>
      <c r="D33" s="13"/>
      <c r="E33" s="13"/>
      <c r="F33" s="13"/>
      <c r="G33" s="13"/>
      <c r="H33" s="13"/>
    </row>
    <row r="34" spans="1:8" ht="22.35" customHeight="1">
      <c r="A34" s="36"/>
      <c r="B34" s="30"/>
      <c r="C34" s="13"/>
      <c r="D34" s="13"/>
      <c r="E34" s="13"/>
      <c r="F34" s="13"/>
      <c r="G34" s="13"/>
      <c r="H34" s="13"/>
    </row>
    <row r="35" spans="1:8" ht="22.35" customHeight="1">
      <c r="A35" s="36"/>
      <c r="B35" s="30"/>
      <c r="C35" s="13"/>
      <c r="D35" s="13"/>
      <c r="E35" s="13"/>
      <c r="F35" s="13"/>
      <c r="G35" s="13"/>
      <c r="H35" s="13"/>
    </row>
    <row r="36" spans="1:8" ht="22.35" customHeight="1">
      <c r="A36" s="36"/>
      <c r="B36" s="30"/>
      <c r="C36" s="13"/>
      <c r="D36" s="13"/>
      <c r="E36" s="13"/>
      <c r="F36" s="13"/>
      <c r="G36" s="13"/>
      <c r="H36" s="13"/>
    </row>
    <row r="37" spans="1:8" ht="22.35" customHeight="1">
      <c r="A37" s="36"/>
      <c r="B37" s="30"/>
      <c r="C37" s="13"/>
      <c r="D37" s="13"/>
      <c r="E37" s="13"/>
      <c r="F37" s="13"/>
      <c r="G37" s="13"/>
      <c r="H37" s="13"/>
    </row>
    <row r="38" spans="1:8" ht="22.35" customHeight="1">
      <c r="A38" s="36"/>
      <c r="B38" s="30"/>
      <c r="C38" s="13"/>
      <c r="D38" s="13"/>
      <c r="E38" s="13"/>
      <c r="F38" s="13"/>
      <c r="G38" s="13"/>
      <c r="H38" s="13"/>
    </row>
    <row r="39" spans="1:8" ht="22.35" customHeight="1">
      <c r="A39" s="36"/>
      <c r="B39" s="30"/>
      <c r="C39" s="13"/>
      <c r="D39" s="13"/>
      <c r="E39" s="13"/>
      <c r="F39" s="13"/>
      <c r="G39" s="13"/>
      <c r="H39" s="13"/>
    </row>
  </sheetData>
  <mergeCells count="1">
    <mergeCell ref="A1:H1"/>
  </mergeCells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2021-12-22T17:36:13Z</dcterms:created>
  <dcterms:modified xsi:type="dcterms:W3CDTF">2021-12-22T17:36:13Z</dcterms:modified>
  <cp:category/>
  <cp:contentStatus/>
</cp:coreProperties>
</file>